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<sst xmlns="http://schemas.openxmlformats.org/spreadsheetml/2006/main" count="38" uniqueCount="32">
  <si>
    <t>附件</t>
  </si>
  <si>
    <t>2018年鄂州市城市照明工程初步设计概算核定表</t>
  </si>
  <si>
    <t>单位：万元</t>
  </si>
  <si>
    <t>序号</t>
  </si>
  <si>
    <t>工程项目或费用名称</t>
  </si>
  <si>
    <t>送审额</t>
  </si>
  <si>
    <t>审定额</t>
  </si>
  <si>
    <t>增减值</t>
  </si>
  <si>
    <t>一</t>
  </si>
  <si>
    <t>工程费用</t>
  </si>
  <si>
    <t>（一）</t>
  </si>
  <si>
    <t>路灯安装工程</t>
  </si>
  <si>
    <t>凤凰路北段</t>
  </si>
  <si>
    <t>广山路</t>
  </si>
  <si>
    <t>古城路</t>
  </si>
  <si>
    <t>明塘路</t>
  </si>
  <si>
    <t>南国名门后巷</t>
  </si>
  <si>
    <t>沿湖路</t>
  </si>
  <si>
    <t>寿昌大道段</t>
  </si>
  <si>
    <t>江碧路段</t>
  </si>
  <si>
    <t>终端箱更换汇总</t>
  </si>
  <si>
    <t>LED 路灯更换汇总</t>
  </si>
  <si>
    <t>变压器更换汇总</t>
  </si>
  <si>
    <t>（二）</t>
  </si>
  <si>
    <t>路灯市政工程</t>
  </si>
  <si>
    <t>沿湖路苗木起挖及栽植</t>
  </si>
  <si>
    <t>南国名门后巷苗木起挖及栽植</t>
  </si>
  <si>
    <t>二</t>
  </si>
  <si>
    <t>工程建设其他费用</t>
  </si>
  <si>
    <t>三</t>
  </si>
  <si>
    <t>预备费(按5%比例计算)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</si>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</sst>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G15" sqref="G15"/>
    </sheetView>
  </sheetViews>
  <sheetFormatPr defaultColWidth="9" defaultRowHeight="14.4" outlineLevelCol="4"/>
  <cols>
    <col min="1" max="1" width="5" customWidth="1"/>
    <col min="2" max="2" width="25.3796296296296" customWidth="1"/>
    <col min="3" max="4" width="11.75" customWidth="1"/>
    <col min="5" max="5" width="13.5" customWidth="1"/>
  </cols>
  <sheetData>
    <row r="1" ht="19" customHeight="1" spans="1:2">
      <c r="A1" s="1" t="s">
        <v>0</v>
      </c>
      <c r="B1" s="1"/>
    </row>
    <row r="2" ht="30" customHeight="1" spans="1:5">
      <c r="A2" s="2" t="s">
        <v>1</v>
      </c>
      <c r="B2" s="2"/>
      <c r="C2" s="2"/>
      <c r="D2" s="2"/>
      <c r="E2" s="2"/>
    </row>
    <row r="3" ht="24" customHeight="1" spans="1:5">
      <c r="A3" s="2"/>
      <c r="B3" s="2"/>
      <c r="C3" s="2"/>
      <c r="D3" s="2"/>
      <c r="E3" s="3" t="s">
        <v>2</v>
      </c>
    </row>
    <row r="4" ht="22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ht="25" customHeight="1" spans="1:5">
      <c r="A5" s="5" t="s">
        <v>8</v>
      </c>
      <c r="B5" s="6" t="s">
        <v>9</v>
      </c>
      <c r="C5" s="5">
        <v>1470.04</v>
      </c>
      <c r="D5" s="5">
        <f>D6+D18</f>
        <v>1332.88</v>
      </c>
      <c r="E5" s="5">
        <f>D5-C5</f>
        <v>-137.16</v>
      </c>
    </row>
    <row r="6" ht="25" customHeight="1" spans="1:5">
      <c r="A6" s="4" t="s">
        <v>10</v>
      </c>
      <c r="B6" s="7" t="s">
        <v>11</v>
      </c>
      <c r="C6" s="4">
        <v>1079.65</v>
      </c>
      <c r="D6" s="4">
        <f>SUM(D7:D17)</f>
        <v>942.5</v>
      </c>
      <c r="E6" s="5">
        <f t="shared" ref="E6:E29" si="0">D6-C6</f>
        <v>-137.15</v>
      </c>
    </row>
    <row r="7" ht="25" customHeight="1" spans="1:5">
      <c r="A7" s="8">
        <v>1</v>
      </c>
      <c r="B7" s="9" t="s">
        <v>12</v>
      </c>
      <c r="C7" s="8">
        <v>212.72</v>
      </c>
      <c r="D7" s="8">
        <v>178.32</v>
      </c>
      <c r="E7" s="5">
        <f t="shared" si="0"/>
        <v>-34.4</v>
      </c>
    </row>
    <row r="8" ht="25" customHeight="1" spans="1:5">
      <c r="A8" s="8">
        <v>2</v>
      </c>
      <c r="B8" s="9" t="s">
        <v>13</v>
      </c>
      <c r="C8" s="8">
        <v>35.29</v>
      </c>
      <c r="D8" s="8">
        <v>31.09</v>
      </c>
      <c r="E8" s="5">
        <f t="shared" si="0"/>
        <v>-4.2</v>
      </c>
    </row>
    <row r="9" ht="25" customHeight="1" spans="1:5">
      <c r="A9" s="8">
        <v>3</v>
      </c>
      <c r="B9" s="9" t="s">
        <v>14</v>
      </c>
      <c r="C9" s="8">
        <v>249.87</v>
      </c>
      <c r="D9" s="8">
        <v>215.78</v>
      </c>
      <c r="E9" s="5">
        <f t="shared" si="0"/>
        <v>-34.09</v>
      </c>
    </row>
    <row r="10" ht="25" customHeight="1" spans="1:5">
      <c r="A10" s="8">
        <v>4</v>
      </c>
      <c r="B10" s="9" t="s">
        <v>15</v>
      </c>
      <c r="C10" s="8">
        <v>103.13</v>
      </c>
      <c r="D10" s="8">
        <v>88.81</v>
      </c>
      <c r="E10" s="5">
        <f t="shared" si="0"/>
        <v>-14.32</v>
      </c>
    </row>
    <row r="11" ht="25" customHeight="1" spans="1:5">
      <c r="A11" s="8">
        <v>5</v>
      </c>
      <c r="B11" s="9" t="s">
        <v>16</v>
      </c>
      <c r="C11" s="8">
        <v>13.91</v>
      </c>
      <c r="D11" s="10">
        <v>11.9</v>
      </c>
      <c r="E11" s="5">
        <f t="shared" si="0"/>
        <v>-2.01</v>
      </c>
    </row>
    <row r="12" ht="25" customHeight="1" spans="1:5">
      <c r="A12" s="8">
        <v>6</v>
      </c>
      <c r="B12" s="9" t="s">
        <v>17</v>
      </c>
      <c r="C12" s="8">
        <v>101.49</v>
      </c>
      <c r="D12" s="8">
        <v>86.02</v>
      </c>
      <c r="E12" s="5">
        <f t="shared" si="0"/>
        <v>-15.47</v>
      </c>
    </row>
    <row r="13" ht="25" customHeight="1" spans="1:5">
      <c r="A13" s="8">
        <v>7</v>
      </c>
      <c r="B13" s="9" t="s">
        <v>18</v>
      </c>
      <c r="C13" s="8">
        <v>41.14</v>
      </c>
      <c r="D13" s="8">
        <v>37.44</v>
      </c>
      <c r="E13" s="5">
        <f t="shared" si="0"/>
        <v>-3.7</v>
      </c>
    </row>
    <row r="14" ht="25" customHeight="1" spans="1:5">
      <c r="A14" s="8">
        <v>8</v>
      </c>
      <c r="B14" s="9" t="s">
        <v>19</v>
      </c>
      <c r="C14" s="8">
        <v>52.61</v>
      </c>
      <c r="D14" s="8">
        <v>47.85</v>
      </c>
      <c r="E14" s="5">
        <f t="shared" si="0"/>
        <v>-4.76</v>
      </c>
    </row>
    <row r="15" ht="25" customHeight="1" spans="1:5">
      <c r="A15" s="8">
        <v>9</v>
      </c>
      <c r="B15" s="11" t="s">
        <v>20</v>
      </c>
      <c r="C15" s="8">
        <v>71.77</v>
      </c>
      <c r="D15" s="8">
        <v>65.23</v>
      </c>
      <c r="E15" s="5">
        <f t="shared" si="0"/>
        <v>-6.53999999999999</v>
      </c>
    </row>
    <row r="16" ht="25" customHeight="1" spans="1:5">
      <c r="A16" s="8">
        <v>10</v>
      </c>
      <c r="B16" s="9" t="s">
        <v>21</v>
      </c>
      <c r="C16" s="8">
        <v>134.86</v>
      </c>
      <c r="D16" s="8">
        <v>122.65</v>
      </c>
      <c r="E16" s="5">
        <f t="shared" si="0"/>
        <v>-12.21</v>
      </c>
    </row>
    <row r="17" ht="25" customHeight="1" spans="1:5">
      <c r="A17" s="8">
        <v>11</v>
      </c>
      <c r="B17" s="9" t="s">
        <v>22</v>
      </c>
      <c r="C17" s="8">
        <v>62.86</v>
      </c>
      <c r="D17" s="8">
        <v>57.41</v>
      </c>
      <c r="E17" s="5">
        <f t="shared" si="0"/>
        <v>-5.45</v>
      </c>
    </row>
    <row r="18" ht="25" customHeight="1" spans="1:5">
      <c r="A18" s="4" t="s">
        <v>23</v>
      </c>
      <c r="B18" s="7" t="s">
        <v>24</v>
      </c>
      <c r="C18" s="4">
        <v>390.38</v>
      </c>
      <c r="D18" s="4">
        <f>SUM(D19:D26)</f>
        <v>390.38</v>
      </c>
      <c r="E18" s="5"/>
    </row>
    <row r="19" ht="25" customHeight="1" spans="1:5">
      <c r="A19" s="8">
        <v>1</v>
      </c>
      <c r="B19" s="9" t="s">
        <v>13</v>
      </c>
      <c r="C19" s="8">
        <v>18.07</v>
      </c>
      <c r="D19" s="8">
        <v>18.07</v>
      </c>
      <c r="E19" s="5"/>
    </row>
    <row r="20" ht="25" customHeight="1" spans="1:5">
      <c r="A20" s="8">
        <v>2</v>
      </c>
      <c r="B20" s="9" t="s">
        <v>12</v>
      </c>
      <c r="C20" s="8">
        <v>94.63</v>
      </c>
      <c r="D20" s="8">
        <v>94.63</v>
      </c>
      <c r="E20" s="5"/>
    </row>
    <row r="21" ht="25" customHeight="1" spans="1:5">
      <c r="A21" s="8">
        <v>3</v>
      </c>
      <c r="B21" s="9" t="s">
        <v>14</v>
      </c>
      <c r="C21" s="10">
        <v>187</v>
      </c>
      <c r="D21" s="10">
        <v>187</v>
      </c>
      <c r="E21" s="5"/>
    </row>
    <row r="22" ht="25" customHeight="1" spans="1:5">
      <c r="A22" s="8">
        <v>4</v>
      </c>
      <c r="B22" s="9" t="s">
        <v>16</v>
      </c>
      <c r="C22" s="10">
        <v>2.93</v>
      </c>
      <c r="D22" s="10">
        <v>2.93</v>
      </c>
      <c r="E22" s="5"/>
    </row>
    <row r="23" ht="25" customHeight="1" spans="1:5">
      <c r="A23" s="8">
        <v>5</v>
      </c>
      <c r="B23" s="9" t="s">
        <v>17</v>
      </c>
      <c r="C23" s="10">
        <v>44.4</v>
      </c>
      <c r="D23" s="10">
        <v>44.4</v>
      </c>
      <c r="E23" s="5"/>
    </row>
    <row r="24" ht="25" customHeight="1" spans="1:5">
      <c r="A24" s="8">
        <v>6</v>
      </c>
      <c r="B24" s="9" t="s">
        <v>15</v>
      </c>
      <c r="C24" s="8">
        <v>34.64</v>
      </c>
      <c r="D24" s="8">
        <v>34.64</v>
      </c>
      <c r="E24" s="5"/>
    </row>
    <row r="25" ht="25" customHeight="1" spans="1:5">
      <c r="A25" s="8">
        <v>7</v>
      </c>
      <c r="B25" s="9" t="s">
        <v>25</v>
      </c>
      <c r="C25" s="8">
        <v>7.52</v>
      </c>
      <c r="D25" s="8">
        <v>7.52</v>
      </c>
      <c r="E25" s="5"/>
    </row>
    <row r="26" ht="25" customHeight="1" spans="1:5">
      <c r="A26" s="8">
        <v>8</v>
      </c>
      <c r="B26" s="9" t="s">
        <v>26</v>
      </c>
      <c r="C26" s="8">
        <v>1.19</v>
      </c>
      <c r="D26" s="8">
        <v>1.19</v>
      </c>
      <c r="E26" s="5"/>
    </row>
    <row r="27" ht="25" customHeight="1" spans="1:5">
      <c r="A27" s="5" t="s">
        <v>27</v>
      </c>
      <c r="B27" s="6" t="s">
        <v>28</v>
      </c>
      <c r="C27" s="5">
        <v>140.05</v>
      </c>
      <c r="D27" s="5">
        <v>121.05</v>
      </c>
      <c r="E27" s="5">
        <f t="shared" si="0"/>
        <v>-19</v>
      </c>
    </row>
    <row r="28" ht="25" customHeight="1" spans="1:5">
      <c r="A28" s="5" t="s">
        <v>29</v>
      </c>
      <c r="B28" s="6" t="s">
        <v>30</v>
      </c>
      <c r="C28" s="12">
        <v>80.5</v>
      </c>
      <c r="D28" s="12">
        <v>43.62</v>
      </c>
      <c r="E28" s="5">
        <f t="shared" si="0"/>
        <v>-36.88</v>
      </c>
    </row>
    <row r="29" ht="26" customHeight="1" spans="1:5">
      <c r="A29" s="5" t="s">
        <v>31</v>
      </c>
      <c r="B29" s="5"/>
      <c r="C29" s="5">
        <v>1690.59</v>
      </c>
      <c r="D29" s="5">
        <f>D27+D28+D5</f>
        <v>1497.55</v>
      </c>
      <c r="E29" s="5">
        <f t="shared" si="0"/>
        <v>-193.04</v>
      </c>
    </row>
  </sheetData>
  <mergeCells count="3">
    <mergeCell ref="A1:B1"/>
    <mergeCell ref="A2:E2"/>
    <mergeCell ref="A29:B29"/>
  </mergeCells>
  <pageMargins left="1.18055555555556" right="0.472222222222222" top="0.826388888888889" bottom="0.826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2020-04-10T08:06:25Z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