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firstSheet="1" activeTab="1"/>
  </bookViews>
  <sheets>
    <sheet name="Sheet1" sheetId="1" state="hidden" r:id="rId1"/>
    <sheet name="Sheet2" sheetId="2" r:id="rId2"/>
    <sheet name="Sheet3" sheetId="3" state="hidden" r:id="rId3"/>
  </sheets>
  <definedNames/>
  <calcPr fullCalcOnLoad="1"/>
</workbook>
</file>

<file path=xl/sharedStrings.xml><?xml version="1.0" encoding="utf-8"?>
<sst xmlns="http://schemas.openxmlformats.org/spreadsheetml/2006/main" count="218" uniqueCount="89">
  <si>
    <t>附件1</t>
  </si>
  <si>
    <t>湖北省装机容量5万千瓦以上水电站（机组）上网电价调整表</t>
  </si>
  <si>
    <t>单位：元/千千瓦时</t>
  </si>
  <si>
    <t>序号</t>
  </si>
  <si>
    <t>机组（电站）</t>
  </si>
  <si>
    <t>装机容量（万千瓦）</t>
  </si>
  <si>
    <t>现行上网电价</t>
  </si>
  <si>
    <t>文件依据</t>
  </si>
  <si>
    <t>拟执行上网电价</t>
  </si>
  <si>
    <t>价差</t>
  </si>
  <si>
    <t>国家文件</t>
  </si>
  <si>
    <t>省内文件</t>
  </si>
  <si>
    <t>水布垭</t>
  </si>
  <si>
    <t>《国家发展改革委关于提高华中电网电价的通知》（发改价格[2008]1681号）；
《国家发展改革委关于调整华中电网电价的通知》（发改价格[2009]2925号）。</t>
  </si>
  <si>
    <t>《省物价局转发国家发展改革委关于提高华中电网电价的通知》（鄂价能交[2008]147号）；
《省物价局转发国家发展改革委关于调整华中电网电价的通知》（鄂价能交[2009]323号）；
《省物价局关于适当调整电价及有关问题的通知》(鄂价环资规[2011]48号)。</t>
  </si>
  <si>
    <t>高坝洲</t>
  </si>
  <si>
    <t>《国家发展改革委关于华中电网实施煤电价格联动有关问题的通知》（发改价格[2005]667号）</t>
  </si>
  <si>
    <t>《省物价局关于湖北电网实施煤电价格联动上网电价调整等有关问题的通知》（鄂价能交[2005]102号）</t>
  </si>
  <si>
    <t xml:space="preserve">丹江 </t>
  </si>
  <si>
    <t>《国家发展改革委关于调整华中电网电价的通知》（发改价格[2011]2623号）</t>
  </si>
  <si>
    <t>《省物价局关于湖北省电网电价调整及有关问题的通知》（鄂价环资规[2011]154号）</t>
  </si>
  <si>
    <t>三峡电源</t>
  </si>
  <si>
    <t>《国家发展改革委关于适当调整电价有关问题的通知（发改价[2011]1101号）</t>
  </si>
  <si>
    <t>王甫洲</t>
  </si>
  <si>
    <t>《省物价局关于湖北电网实施煤电价格联动上网电价调整等有关问题的通知》（鄂价能交[2005]102号）；
《省物价局关于王甫洲水力发电有限责任公司发电利用小时的复函》（鄂价能交函[2005]171号）</t>
  </si>
  <si>
    <t>崔家营</t>
  </si>
  <si>
    <t>《省物价局关于湖北省电网电价调整及有关问题的通知》（鄂价环资规[2011]154号）；</t>
  </si>
  <si>
    <t>陡岭子</t>
  </si>
  <si>
    <t>《省物价局关于湖北电网实施煤电价格联动上网电价调整等有关问题的通知》（鄂价能交[2005]102号)</t>
  </si>
  <si>
    <t>鄂坪</t>
  </si>
  <si>
    <t>《国家发展改革委关于适当调整电价有关问题的通知》（发改价格[2011]1101号）</t>
  </si>
  <si>
    <t>《省物价局关于十堰市鄂坪水利水电枢纽工程上网电价的批复》(鄂价环资规函[2011]165号)</t>
  </si>
  <si>
    <t>周家垸</t>
  </si>
  <si>
    <t>《省物价局关于竹溪县周家垸水电站临时结算电价的函》（鄂价能交函[2010]33号）</t>
  </si>
  <si>
    <t>潘口</t>
  </si>
  <si>
    <t>《省物价局关于竹山县潘口电站上网电价的通知》(鄂价环资规[2012]16号)</t>
  </si>
  <si>
    <t>小漩</t>
  </si>
  <si>
    <t>《省物价局关于竹山县小漩电站临时结算电价的通知》(鄂价环资规[2013]103号)</t>
  </si>
  <si>
    <t>三里坪</t>
  </si>
  <si>
    <t>《省物价局关于房县三里坪电站上网电价的通知》(鄂价环资规[2011]161号)</t>
  </si>
  <si>
    <t>寺坪</t>
  </si>
  <si>
    <t>《省物价局关于核定新投产水电机组上网电价等有关问题的通知》（鄂价能交[2006]257号）</t>
  </si>
  <si>
    <t>洞坪</t>
  </si>
  <si>
    <t>《省物价局关于湖北电网实施煤电价格联动上网电价调整等有关问题的通知》（鄂价能交[2005]102号）；
《省物价局关于调整恩施州电网电价有关问题的通知》（鄂价能交[2005]106号）</t>
  </si>
  <si>
    <t>老渡口</t>
  </si>
  <si>
    <t>《省物价局关于湖北省电网电价调整及有关问题的通知》（鄂价环资规[2011]154号）
《省物价局关于调整部分水电机组上网电价的通知》（鄂价能交[2009]327号）</t>
  </si>
  <si>
    <t>龙背湾</t>
  </si>
  <si>
    <t>《省物价局关于鹤峰县和本电业发展有限公司核桃湾和湖北源泰水电开发有限公司毛滩河等水电站上网电价的批复》（鄂价环资函[2015]6号）</t>
  </si>
  <si>
    <t>隔河岩</t>
  </si>
  <si>
    <t>《省物价局转发国家发展改革委关于调整华中电网电价的通知》（鄂价能交[2006]131号）</t>
  </si>
  <si>
    <t>朝阳寺</t>
  </si>
  <si>
    <t>纳吉滩</t>
  </si>
  <si>
    <t>龙桥水电站</t>
  </si>
  <si>
    <t>《关于利川市郁江龙桥水电站上网电价的函》（鄂价交能函[2007]67号）</t>
  </si>
  <si>
    <t>白莲河抽蓄</t>
  </si>
  <si>
    <t>天堂抽蓄</t>
  </si>
  <si>
    <t>《省物价局关于调整部分水电站上网电价的通知》（鄂价环资规[2011]155号）</t>
  </si>
  <si>
    <t xml:space="preserve"> </t>
  </si>
  <si>
    <t>其中：电量</t>
  </si>
  <si>
    <r>
      <rPr>
        <sz val="10"/>
        <rFont val="宋体"/>
        <family val="0"/>
      </rPr>
      <t xml:space="preserve"> </t>
    </r>
    <r>
      <rPr>
        <sz val="10"/>
        <rFont val="宋体"/>
        <family val="0"/>
      </rPr>
      <t xml:space="preserve">     </t>
    </r>
    <r>
      <rPr>
        <sz val="10"/>
        <rFont val="宋体"/>
        <family val="0"/>
      </rPr>
      <t>容量</t>
    </r>
  </si>
  <si>
    <t>三峡送湖北</t>
  </si>
  <si>
    <t>葛洲坝送湖北</t>
  </si>
  <si>
    <t>其中：基数内</t>
  </si>
  <si>
    <t>基数外</t>
  </si>
  <si>
    <t>注：表中现行上网电价均含17%增值税，拟执行上网电价均含13%增值税。</t>
  </si>
  <si>
    <t>附件</t>
  </si>
  <si>
    <t>湖北省装机容量5万千瓦以上水电站（机组）上网电价表</t>
  </si>
  <si>
    <t>电站（机组）</t>
  </si>
  <si>
    <t>上网电价</t>
  </si>
  <si>
    <r>
      <rPr>
        <sz val="12"/>
        <rFont val="Times New Roman"/>
        <family val="1"/>
      </rPr>
      <t>丹江</t>
    </r>
    <r>
      <rPr>
        <sz val="12"/>
        <rFont val="Times New Roman"/>
        <family val="1"/>
      </rPr>
      <t xml:space="preserve"> </t>
    </r>
  </si>
  <si>
    <r>
      <rPr>
        <sz val="12"/>
        <rFont val="Times New Roman"/>
        <family val="1"/>
      </rPr>
      <t xml:space="preserve">    </t>
    </r>
    <r>
      <rPr>
        <sz val="12"/>
        <rFont val="宋体"/>
        <family val="0"/>
      </rPr>
      <t>其中：电量</t>
    </r>
  </si>
  <si>
    <r>
      <rPr>
        <sz val="12"/>
        <rFont val="Times New Roman"/>
        <family val="1"/>
      </rPr>
      <t xml:space="preserve">          </t>
    </r>
    <r>
      <rPr>
        <sz val="12"/>
        <rFont val="宋体"/>
        <family val="0"/>
      </rPr>
      <t>容量</t>
    </r>
  </si>
  <si>
    <r>
      <rPr>
        <sz val="12"/>
        <rFont val="Times New Roman"/>
        <family val="1"/>
      </rPr>
      <t xml:space="preserve">  </t>
    </r>
    <r>
      <rPr>
        <sz val="12"/>
        <rFont val="宋体"/>
        <family val="0"/>
      </rPr>
      <t>其中：基数内</t>
    </r>
  </si>
  <si>
    <r>
      <rPr>
        <sz val="12"/>
        <rFont val="Times New Roman"/>
        <family val="1"/>
      </rPr>
      <t xml:space="preserve">        </t>
    </r>
    <r>
      <rPr>
        <sz val="12"/>
        <rFont val="宋体"/>
        <family val="0"/>
      </rPr>
      <t>基数外</t>
    </r>
  </si>
  <si>
    <t>注：表中上网电价均含13%增值税。</t>
  </si>
  <si>
    <t>机组
（电站）</t>
  </si>
  <si>
    <t>电源电站，由电站和电网双方协商定价</t>
  </si>
  <si>
    <t>《国家发展改革委关于适当调整电价有关问题的通知》（发改价格[2011]1101号）？</t>
  </si>
  <si>
    <t>6.05？</t>
  </si>
  <si>
    <t>《省物价局关于竹溪县周家垸水电站临时结算电价的函》（鄂价能交函[2010]33号）；
《省物价局关于竹溪县周家垸水电站上网电价的通知》（鄂价能交函[2012]127号）。</t>
  </si>
  <si>
    <t>原省物价局鄂价环资〔2012〕24号请示，国家发展改革委同意暂由我省下达临时结算价格</t>
  </si>
  <si>
    <t>依据国家发展改革委核定我省新投产水电机组上网电价的指导意见</t>
  </si>
  <si>
    <t>2014年经报国家发展改革委同意，我省新投产水电站实行标杆上网电价政策。</t>
  </si>
  <si>
    <t>《国家发展改革委关于调整华中电网电价的通知》（发改价格[2006]1233号）</t>
  </si>
  <si>
    <t>《关于利川市龙桥水电站上网电价的批复》（鄂价能交函[2007]38号）；
《关于利川市郁江龙桥水电站上网电价的函》（鄂价能交函[2007]67号）</t>
  </si>
  <si>
    <t>51.2
元/千瓦/月</t>
  </si>
  <si>
    <t>49.45
元/千瓦/月</t>
  </si>
  <si>
    <t>1.75
元/千瓦/月</t>
  </si>
  <si>
    <t>《省物价局关于适当调整电价及有关问题的通知》(鄂
价环资规[2011]48号)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</si>
</sst>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0"/>
    </font>
    <font>
      <sz val="11"/>
      <name val="宋体"/>
      <family val="0"/>
    </font>
    <font>
      <sz val="14"/>
      <color indexed="8"/>
      <name val="仿宋"/>
      <family val="3"/>
    </font>
    <font>
      <sz val="20"/>
      <color indexed="8"/>
      <name val="方正小标宋简体"/>
      <family val="4"/>
    </font>
    <font>
      <sz val="10"/>
      <color indexed="8"/>
      <name val="仿宋"/>
      <family val="3"/>
    </font>
    <font>
      <b/>
      <sz val="10"/>
      <color indexed="8"/>
      <name val="仿宋"/>
      <family val="3"/>
    </font>
    <font>
      <sz val="10"/>
      <color indexed="8"/>
      <name val="宋体"/>
      <family val="0"/>
    </font>
    <font>
      <sz val="10"/>
      <name val="宋体"/>
      <family val="0"/>
    </font>
    <font>
      <sz val="10"/>
      <color indexed="10"/>
      <name val="宋体"/>
      <family val="0"/>
    </font>
    <font>
      <sz val="11"/>
      <color indexed="8"/>
      <name val="仿宋"/>
      <family val="3"/>
    </font>
    <font>
      <sz val="11"/>
      <color indexed="8"/>
      <name val="Times New Roman"/>
      <family val="1"/>
    </font>
    <font>
      <sz val="16"/>
      <color indexed="8"/>
      <name val="黑体"/>
      <family val="3"/>
    </font>
    <font>
      <sz val="14"/>
      <color indexed="8"/>
      <name val="黑体"/>
      <family val="3"/>
    </font>
    <font>
      <sz val="12"/>
      <color indexed="8"/>
      <name val="Times New Roman"/>
      <family val="1"/>
    </font>
    <font>
      <sz val="12"/>
      <name val="Times New Roman"/>
      <family val="1"/>
    </font>
    <font>
      <sz val="12"/>
      <name val="仿宋"/>
      <family val="3"/>
    </font>
    <font>
      <sz val="11"/>
      <color indexed="10"/>
      <name val="宋体"/>
      <family val="0"/>
    </font>
    <font>
      <b/>
      <sz val="15"/>
      <color indexed="62"/>
      <name val="宋体"/>
      <family val="0"/>
    </font>
    <font>
      <b/>
      <sz val="18"/>
      <color indexed="62"/>
      <name val="宋体"/>
      <family val="0"/>
    </font>
    <font>
      <sz val="11"/>
      <color indexed="8"/>
      <name val="宋体"/>
      <family val="0"/>
    </font>
    <font>
      <b/>
      <sz val="11"/>
      <color indexed="62"/>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仿宋"/>
      <family val="3"/>
    </font>
    <font>
      <sz val="20"/>
      <color theme="1"/>
      <name val="方正小标宋简体"/>
      <family val="4"/>
    </font>
    <font>
      <sz val="10"/>
      <color theme="1"/>
      <name val="仿宋"/>
      <family val="3"/>
    </font>
    <font>
      <b/>
      <sz val="10"/>
      <color theme="1"/>
      <name val="仿宋"/>
      <family val="3"/>
    </font>
    <font>
      <sz val="10"/>
      <color theme="1"/>
      <name val="Calibri"/>
      <family val="0"/>
    </font>
    <font>
      <sz val="10"/>
      <color rgb="FFFF0000"/>
      <name val="Calibri"/>
      <family val="0"/>
    </font>
    <font>
      <sz val="10"/>
      <color rgb="FFFF0000"/>
      <name val="宋体"/>
      <family val="0"/>
    </font>
    <font>
      <sz val="11"/>
      <color theme="1"/>
      <name val="仿宋"/>
      <family val="3"/>
    </font>
    <font>
      <sz val="11"/>
      <color theme="1"/>
      <name val="Times New Roman"/>
      <family val="1"/>
    </font>
    <font>
      <sz val="16"/>
      <color theme="1"/>
      <name val="黑体"/>
      <family val="3"/>
    </font>
    <font>
      <sz val="14"/>
      <color theme="1"/>
      <name val="黑体"/>
      <family val="3"/>
    </font>
    <font>
      <sz val="12"/>
      <color theme="1"/>
      <name val="Times New Roman"/>
      <family val="1"/>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19" fillId="0" borderId="0" applyNumberFormat="0" applyBorder="0" applyProtection="0">
      <alignment vertical="center"/>
    </xf>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xf numFmtId="0" fontId="19" fillId="0" borderId="0">
      <alignment vertical="center"/>
      <protection/>
    </xf>
    <xf numFmtId="0" fontId="0" fillId="0" borderId="0">
      <alignment vertical="center"/>
      <protection/>
    </xf>
    <xf numFmtId="43" fontId="0" fillId="0" borderId="0" applyFont="0" applyFill="0" applyBorder="0" applyAlignment="0" applyProtection="0"/>
  </cellStyleXfs>
  <cellXfs count="50">
    <xf numFmtId="0" fontId="0" fillId="0" borderId="0" xfId="0" applyFont="1" applyAlignment="1">
      <alignment vertical="center"/>
    </xf>
    <xf numFmtId="0" fontId="0" fillId="0" borderId="0" xfId="0" applyAlignment="1">
      <alignment vertical="center" wrapText="1"/>
    </xf>
    <xf numFmtId="0" fontId="54" fillId="0" borderId="0" xfId="65" applyFont="1" applyAlignment="1">
      <alignment horizontal="left" vertical="center"/>
      <protection/>
    </xf>
    <xf numFmtId="0" fontId="0" fillId="0" borderId="0" xfId="65">
      <alignment vertical="center"/>
      <protection/>
    </xf>
    <xf numFmtId="0" fontId="55" fillId="0" borderId="0" xfId="65" applyFont="1" applyAlignment="1">
      <alignment horizontal="center" vertical="center"/>
      <protection/>
    </xf>
    <xf numFmtId="0" fontId="56" fillId="0" borderId="9" xfId="0" applyFont="1" applyBorder="1" applyAlignment="1">
      <alignment horizontal="right" vertical="center"/>
    </xf>
    <xf numFmtId="43" fontId="57" fillId="0" borderId="10" xfId="66" applyFont="1" applyFill="1" applyBorder="1" applyAlignment="1">
      <alignment horizontal="center" vertical="center"/>
    </xf>
    <xf numFmtId="43" fontId="57" fillId="0" borderId="10" xfId="66" applyFont="1" applyFill="1" applyBorder="1" applyAlignment="1">
      <alignment horizontal="center" vertical="center" wrapText="1"/>
    </xf>
    <xf numFmtId="0" fontId="58" fillId="0" borderId="10" xfId="66" applyNumberFormat="1" applyFont="1" applyFill="1" applyBorder="1" applyAlignment="1">
      <alignment horizontal="center" vertical="center"/>
    </xf>
    <xf numFmtId="43" fontId="7" fillId="33" borderId="10" xfId="66" applyFont="1" applyFill="1" applyBorder="1" applyAlignment="1">
      <alignment vertical="center" wrapText="1"/>
    </xf>
    <xf numFmtId="43" fontId="7" fillId="0" borderId="10" xfId="66" applyFont="1" applyFill="1" applyBorder="1" applyAlignment="1">
      <alignment vertical="center"/>
    </xf>
    <xf numFmtId="43" fontId="58" fillId="0" borderId="10" xfId="66" applyFont="1" applyFill="1" applyBorder="1" applyAlignment="1">
      <alignment horizontal="left" vertical="center" wrapText="1"/>
    </xf>
    <xf numFmtId="43" fontId="58" fillId="33" borderId="10" xfId="66" applyFont="1" applyFill="1" applyBorder="1" applyAlignment="1">
      <alignment horizontal="left" vertical="center" wrapText="1"/>
    </xf>
    <xf numFmtId="43" fontId="7" fillId="0" borderId="10" xfId="66" applyFont="1" applyFill="1" applyBorder="1" applyAlignment="1">
      <alignment vertical="center" wrapText="1"/>
    </xf>
    <xf numFmtId="43" fontId="58" fillId="0" borderId="11" xfId="66" applyFont="1" applyFill="1" applyBorder="1" applyAlignment="1">
      <alignment horizontal="center" vertical="center" wrapText="1"/>
    </xf>
    <xf numFmtId="43" fontId="58" fillId="0" borderId="12" xfId="66" applyFont="1" applyFill="1" applyBorder="1" applyAlignment="1">
      <alignment horizontal="center" vertical="center" wrapText="1"/>
    </xf>
    <xf numFmtId="43" fontId="7" fillId="33" borderId="10" xfId="66" applyFont="1" applyFill="1" applyBorder="1" applyAlignment="1">
      <alignment horizontal="center" vertical="center"/>
    </xf>
    <xf numFmtId="43" fontId="59" fillId="0" borderId="10" xfId="66" applyFont="1" applyFill="1" applyBorder="1" applyAlignment="1">
      <alignment horizontal="left" vertical="center" wrapText="1"/>
    </xf>
    <xf numFmtId="43" fontId="7" fillId="0" borderId="10" xfId="66" applyFont="1" applyFill="1" applyBorder="1" applyAlignment="1">
      <alignment horizontal="center" vertical="center"/>
    </xf>
    <xf numFmtId="43" fontId="58" fillId="33" borderId="10" xfId="66" applyFont="1" applyFill="1" applyBorder="1" applyAlignment="1">
      <alignment vertical="center" wrapText="1"/>
    </xf>
    <xf numFmtId="43" fontId="58" fillId="0" borderId="10" xfId="66" applyFont="1" applyFill="1" applyBorder="1" applyAlignment="1">
      <alignment vertical="center" wrapText="1"/>
    </xf>
    <xf numFmtId="43" fontId="60" fillId="0" borderId="10" xfId="66" applyFont="1" applyFill="1" applyBorder="1" applyAlignment="1">
      <alignment vertical="center" wrapText="1"/>
    </xf>
    <xf numFmtId="43" fontId="7" fillId="33" borderId="10" xfId="66" applyFont="1" applyFill="1" applyBorder="1" applyAlignment="1">
      <alignment horizontal="left" vertical="center" wrapText="1"/>
    </xf>
    <xf numFmtId="43" fontId="0" fillId="0" borderId="10" xfId="66" applyFont="1" applyBorder="1" applyAlignment="1">
      <alignment horizontal="center" vertical="center"/>
    </xf>
    <xf numFmtId="43" fontId="0" fillId="0" borderId="10" xfId="66" applyBorder="1" applyAlignment="1">
      <alignment horizontal="center" vertical="center"/>
    </xf>
    <xf numFmtId="43" fontId="7" fillId="0" borderId="10" xfId="66" applyFont="1" applyFill="1" applyBorder="1" applyAlignment="1">
      <alignment horizontal="right" vertical="center" wrapText="1"/>
    </xf>
    <xf numFmtId="43" fontId="7" fillId="0" borderId="10" xfId="66" applyFont="1" applyFill="1" applyBorder="1" applyAlignment="1">
      <alignment horizontal="right" vertical="center"/>
    </xf>
    <xf numFmtId="43" fontId="58" fillId="0" borderId="10" xfId="66" applyFont="1" applyBorder="1" applyAlignment="1">
      <alignment vertical="center"/>
    </xf>
    <xf numFmtId="43" fontId="60" fillId="0" borderId="13" xfId="66" applyFont="1" applyFill="1" applyBorder="1" applyAlignment="1">
      <alignment horizontal="left" vertical="center" wrapText="1"/>
    </xf>
    <xf numFmtId="43" fontId="60" fillId="0" borderId="14" xfId="66" applyFont="1" applyFill="1" applyBorder="1" applyAlignment="1">
      <alignment horizontal="left" vertical="center" wrapText="1"/>
    </xf>
    <xf numFmtId="0" fontId="61" fillId="0" borderId="15" xfId="65" applyFont="1" applyBorder="1" applyAlignment="1">
      <alignment vertical="center"/>
      <protection/>
    </xf>
    <xf numFmtId="0" fontId="62" fillId="0" borderId="0" xfId="0" applyFont="1" applyAlignment="1">
      <alignment vertical="center"/>
    </xf>
    <xf numFmtId="0" fontId="61" fillId="0" borderId="0" xfId="0" applyFont="1" applyAlignment="1">
      <alignment vertical="center"/>
    </xf>
    <xf numFmtId="0" fontId="63" fillId="0" borderId="0" xfId="65" applyFont="1" applyAlignment="1">
      <alignment vertical="center"/>
      <protection/>
    </xf>
    <xf numFmtId="0" fontId="0" fillId="0" borderId="0" xfId="65" applyAlignment="1">
      <alignment vertical="center" wrapText="1"/>
      <protection/>
    </xf>
    <xf numFmtId="0" fontId="56" fillId="0" borderId="0" xfId="0" applyFont="1" applyBorder="1" applyAlignment="1">
      <alignment horizontal="right" vertical="center"/>
    </xf>
    <xf numFmtId="0" fontId="56" fillId="0" borderId="9" xfId="0" applyFont="1" applyBorder="1" applyAlignment="1">
      <alignment horizontal="center" vertical="center"/>
    </xf>
    <xf numFmtId="43" fontId="64" fillId="0" borderId="10" xfId="66" applyFont="1" applyFill="1" applyBorder="1" applyAlignment="1">
      <alignment horizontal="center" vertical="center"/>
    </xf>
    <xf numFmtId="43" fontId="64" fillId="0" borderId="10" xfId="66" applyFont="1" applyFill="1" applyBorder="1" applyAlignment="1">
      <alignment horizontal="center" vertical="center" wrapText="1"/>
    </xf>
    <xf numFmtId="43" fontId="64" fillId="0" borderId="0" xfId="66" applyFont="1" applyFill="1" applyBorder="1" applyAlignment="1">
      <alignment horizontal="center" vertical="center" wrapText="1"/>
    </xf>
    <xf numFmtId="0" fontId="65" fillId="0" borderId="10" xfId="66" applyNumberFormat="1" applyFont="1" applyFill="1" applyBorder="1" applyAlignment="1">
      <alignment horizontal="center" vertical="center"/>
    </xf>
    <xf numFmtId="43" fontId="14" fillId="0" borderId="10" xfId="66" applyFont="1" applyFill="1" applyBorder="1" applyAlignment="1">
      <alignment vertical="center" wrapText="1"/>
    </xf>
    <xf numFmtId="43" fontId="14" fillId="0" borderId="10" xfId="66" applyFont="1" applyFill="1" applyBorder="1" applyAlignment="1">
      <alignment vertical="center"/>
    </xf>
    <xf numFmtId="43" fontId="14" fillId="0" borderId="0" xfId="66" applyFont="1" applyFill="1" applyBorder="1" applyAlignment="1">
      <alignment vertical="center"/>
    </xf>
    <xf numFmtId="43" fontId="14" fillId="0" borderId="10" xfId="66" applyFont="1" applyFill="1" applyBorder="1" applyAlignment="1">
      <alignment horizontal="left" vertical="center" wrapText="1"/>
    </xf>
    <xf numFmtId="0" fontId="0" fillId="0" borderId="0" xfId="0" applyFont="1" applyAlignment="1">
      <alignment vertical="center"/>
    </xf>
    <xf numFmtId="43" fontId="15" fillId="0" borderId="0" xfId="66" applyFont="1" applyFill="1" applyBorder="1" applyAlignment="1">
      <alignment vertical="center"/>
    </xf>
    <xf numFmtId="0" fontId="61" fillId="0" borderId="0" xfId="0" applyFont="1" applyAlignment="1">
      <alignment vertical="center"/>
    </xf>
    <xf numFmtId="43" fontId="7" fillId="0" borderId="10" xfId="66" applyFont="1" applyFill="1" applyBorder="1" applyAlignment="1">
      <alignment horizontal="left" vertical="center" wrapText="1"/>
    </xf>
    <xf numFmtId="43" fontId="0" fillId="0" borderId="10" xfId="66"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千位分隔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4"/>
  <sheetViews>
    <sheetView zoomScaleSheetLayoutView="100" workbookViewId="0" topLeftCell="C1">
      <selection activeCell="G6" sqref="G6"/>
    </sheetView>
  </sheetViews>
  <sheetFormatPr defaultColWidth="9.00390625" defaultRowHeight="15"/>
  <cols>
    <col min="1" max="1" width="5.57421875" style="0" customWidth="1"/>
    <col min="2" max="2" width="11.57421875" style="1" customWidth="1"/>
    <col min="3" max="3" width="10.28125" style="0" customWidth="1"/>
    <col min="5" max="6" width="40.421875" style="0" customWidth="1"/>
    <col min="8" max="8" width="7.140625" style="0" customWidth="1"/>
  </cols>
  <sheetData>
    <row r="1" spans="1:8" ht="29.25" customHeight="1">
      <c r="A1" s="2" t="s">
        <v>0</v>
      </c>
      <c r="B1" s="2"/>
      <c r="C1" s="3"/>
      <c r="D1" s="3"/>
      <c r="E1" s="3"/>
      <c r="F1" s="3"/>
      <c r="G1" s="3"/>
      <c r="H1" s="3"/>
    </row>
    <row r="2" spans="1:8" ht="50.25" customHeight="1">
      <c r="A2" s="4" t="s">
        <v>1</v>
      </c>
      <c r="B2" s="4"/>
      <c r="C2" s="4"/>
      <c r="D2" s="4"/>
      <c r="E2" s="4"/>
      <c r="F2" s="4"/>
      <c r="G2" s="4"/>
      <c r="H2" s="4"/>
    </row>
    <row r="3" spans="6:8" ht="21.75" customHeight="1">
      <c r="F3" s="5" t="s">
        <v>2</v>
      </c>
      <c r="G3" s="5"/>
      <c r="H3" s="5"/>
    </row>
    <row r="4" spans="1:8" ht="27" customHeight="1">
      <c r="A4" s="6" t="s">
        <v>3</v>
      </c>
      <c r="B4" s="7" t="s">
        <v>4</v>
      </c>
      <c r="C4" s="7" t="s">
        <v>5</v>
      </c>
      <c r="D4" s="7" t="s">
        <v>6</v>
      </c>
      <c r="E4" s="7" t="s">
        <v>7</v>
      </c>
      <c r="F4" s="7"/>
      <c r="G4" s="7" t="s">
        <v>8</v>
      </c>
      <c r="H4" s="7" t="s">
        <v>9</v>
      </c>
    </row>
    <row r="5" spans="1:8" ht="27" customHeight="1">
      <c r="A5" s="6"/>
      <c r="B5" s="7"/>
      <c r="C5" s="7"/>
      <c r="D5" s="7"/>
      <c r="E5" s="6" t="s">
        <v>10</v>
      </c>
      <c r="F5" s="6" t="s">
        <v>11</v>
      </c>
      <c r="G5" s="7"/>
      <c r="H5" s="7"/>
    </row>
    <row r="6" spans="1:8" ht="99" customHeight="1">
      <c r="A6" s="8">
        <v>1</v>
      </c>
      <c r="B6" s="13" t="s">
        <v>12</v>
      </c>
      <c r="C6" s="10">
        <v>184</v>
      </c>
      <c r="D6" s="10">
        <v>395</v>
      </c>
      <c r="E6" s="11" t="s">
        <v>13</v>
      </c>
      <c r="F6" s="11" t="s">
        <v>14</v>
      </c>
      <c r="G6" s="10">
        <v>381.495726495727</v>
      </c>
      <c r="H6" s="10">
        <v>13.5042735042735</v>
      </c>
    </row>
    <row r="7" spans="1:8" ht="40.5" customHeight="1">
      <c r="A7" s="8">
        <v>2</v>
      </c>
      <c r="B7" s="13" t="s">
        <v>15</v>
      </c>
      <c r="C7" s="10">
        <v>25.2</v>
      </c>
      <c r="D7" s="10">
        <v>414.5</v>
      </c>
      <c r="E7" s="11" t="s">
        <v>16</v>
      </c>
      <c r="F7" s="11" t="s">
        <v>17</v>
      </c>
      <c r="G7" s="10">
        <v>400.32905982906</v>
      </c>
      <c r="H7" s="10">
        <v>14.1709401709402</v>
      </c>
    </row>
    <row r="8" spans="1:8" ht="30" customHeight="1">
      <c r="A8" s="8">
        <v>3</v>
      </c>
      <c r="B8" s="13" t="s">
        <v>18</v>
      </c>
      <c r="C8" s="10">
        <v>90</v>
      </c>
      <c r="D8" s="10">
        <v>210</v>
      </c>
      <c r="E8" s="11" t="s">
        <v>19</v>
      </c>
      <c r="F8" s="11" t="s">
        <v>20</v>
      </c>
      <c r="G8" s="10">
        <v>202.820512820513</v>
      </c>
      <c r="H8" s="10">
        <v>7.17948717948718</v>
      </c>
    </row>
    <row r="9" spans="1:8" ht="33" customHeight="1">
      <c r="A9" s="8">
        <v>4</v>
      </c>
      <c r="B9" s="13" t="s">
        <v>21</v>
      </c>
      <c r="C9" s="10">
        <v>10</v>
      </c>
      <c r="D9" s="10">
        <v>307.19</v>
      </c>
      <c r="E9" s="11" t="s">
        <v>22</v>
      </c>
      <c r="F9" s="11"/>
      <c r="G9" s="10">
        <v>296.687777777778</v>
      </c>
      <c r="H9" s="10">
        <v>10.5022222222223</v>
      </c>
    </row>
    <row r="10" spans="1:8" ht="60.75" customHeight="1">
      <c r="A10" s="8">
        <v>5</v>
      </c>
      <c r="B10" s="13" t="s">
        <v>23</v>
      </c>
      <c r="C10" s="10">
        <v>10.9</v>
      </c>
      <c r="D10" s="10">
        <v>414.5</v>
      </c>
      <c r="E10" s="11" t="s">
        <v>16</v>
      </c>
      <c r="F10" s="11" t="s">
        <v>24</v>
      </c>
      <c r="G10" s="10">
        <v>400.32905982906</v>
      </c>
      <c r="H10" s="10">
        <v>14.1709401709402</v>
      </c>
    </row>
    <row r="11" spans="1:8" ht="37.5" customHeight="1">
      <c r="A11" s="8">
        <v>6</v>
      </c>
      <c r="B11" s="13" t="s">
        <v>25</v>
      </c>
      <c r="C11" s="10">
        <v>9</v>
      </c>
      <c r="D11" s="10">
        <v>380</v>
      </c>
      <c r="E11" s="11" t="s">
        <v>19</v>
      </c>
      <c r="F11" s="11" t="s">
        <v>26</v>
      </c>
      <c r="G11" s="10">
        <v>367.008547008547</v>
      </c>
      <c r="H11" s="10">
        <v>12.991452991453</v>
      </c>
    </row>
    <row r="12" spans="1:8" ht="40.5" customHeight="1">
      <c r="A12" s="8">
        <v>7</v>
      </c>
      <c r="B12" s="13" t="s">
        <v>27</v>
      </c>
      <c r="C12" s="10">
        <v>7.05</v>
      </c>
      <c r="D12" s="10">
        <v>360</v>
      </c>
      <c r="E12" s="11" t="s">
        <v>16</v>
      </c>
      <c r="F12" s="11" t="s">
        <v>28</v>
      </c>
      <c r="G12" s="10">
        <v>347.692307692308</v>
      </c>
      <c r="H12" s="10">
        <v>12.3076923076923</v>
      </c>
    </row>
    <row r="13" spans="1:8" ht="34.5" customHeight="1">
      <c r="A13" s="8">
        <v>8</v>
      </c>
      <c r="B13" s="13" t="s">
        <v>29</v>
      </c>
      <c r="C13" s="10">
        <v>11.4</v>
      </c>
      <c r="D13" s="10">
        <v>387</v>
      </c>
      <c r="E13" s="11" t="s">
        <v>30</v>
      </c>
      <c r="F13" s="11" t="s">
        <v>31</v>
      </c>
      <c r="G13" s="10">
        <v>373.769230769231</v>
      </c>
      <c r="H13" s="10">
        <v>13.2307692307693</v>
      </c>
    </row>
    <row r="14" spans="1:8" ht="39" customHeight="1">
      <c r="A14" s="8">
        <v>9</v>
      </c>
      <c r="B14" s="13" t="s">
        <v>32</v>
      </c>
      <c r="C14" s="10">
        <v>6.05</v>
      </c>
      <c r="D14" s="10">
        <v>380</v>
      </c>
      <c r="E14" s="11"/>
      <c r="F14" s="11" t="s">
        <v>33</v>
      </c>
      <c r="G14" s="10">
        <v>367.008547008547</v>
      </c>
      <c r="H14" s="10">
        <v>12.991452991453</v>
      </c>
    </row>
    <row r="15" spans="1:8" ht="37.5" customHeight="1">
      <c r="A15" s="8">
        <v>10</v>
      </c>
      <c r="B15" s="13" t="s">
        <v>34</v>
      </c>
      <c r="C15" s="10">
        <v>51.3</v>
      </c>
      <c r="D15" s="10">
        <v>380</v>
      </c>
      <c r="E15" s="11" t="s">
        <v>19</v>
      </c>
      <c r="F15" s="11" t="s">
        <v>35</v>
      </c>
      <c r="G15" s="10">
        <v>367.008547008547</v>
      </c>
      <c r="H15" s="10">
        <v>12.991452991453</v>
      </c>
    </row>
    <row r="16" spans="1:8" ht="40.5" customHeight="1">
      <c r="A16" s="8">
        <v>11</v>
      </c>
      <c r="B16" s="13" t="s">
        <v>36</v>
      </c>
      <c r="C16" s="10">
        <v>5.01</v>
      </c>
      <c r="D16" s="10">
        <v>380</v>
      </c>
      <c r="E16" s="11"/>
      <c r="F16" s="11" t="s">
        <v>37</v>
      </c>
      <c r="G16" s="10">
        <v>367.008547008547</v>
      </c>
      <c r="H16" s="10">
        <v>12.991452991453</v>
      </c>
    </row>
    <row r="17" spans="1:8" ht="45" customHeight="1">
      <c r="A17" s="8">
        <v>13</v>
      </c>
      <c r="B17" s="13" t="s">
        <v>38</v>
      </c>
      <c r="C17" s="10">
        <v>7</v>
      </c>
      <c r="D17" s="10">
        <v>395</v>
      </c>
      <c r="E17" s="11" t="s">
        <v>19</v>
      </c>
      <c r="F17" s="11" t="s">
        <v>39</v>
      </c>
      <c r="G17" s="10">
        <v>381.495726495727</v>
      </c>
      <c r="H17" s="10">
        <v>13.5042735042735</v>
      </c>
    </row>
    <row r="18" spans="1:8" ht="39.75" customHeight="1">
      <c r="A18" s="8">
        <v>14</v>
      </c>
      <c r="B18" s="13" t="s">
        <v>40</v>
      </c>
      <c r="C18" s="10">
        <v>6</v>
      </c>
      <c r="D18" s="10">
        <v>367</v>
      </c>
      <c r="E18" s="11"/>
      <c r="F18" s="11" t="s">
        <v>41</v>
      </c>
      <c r="G18" s="10">
        <v>354.452991452991</v>
      </c>
      <c r="H18" s="10">
        <v>12.5470085470085</v>
      </c>
    </row>
    <row r="19" spans="1:8" ht="61.5" customHeight="1">
      <c r="A19" s="8">
        <v>15</v>
      </c>
      <c r="B19" s="13" t="s">
        <v>42</v>
      </c>
      <c r="C19" s="10">
        <v>11</v>
      </c>
      <c r="D19" s="10">
        <v>367</v>
      </c>
      <c r="E19" s="11" t="s">
        <v>16</v>
      </c>
      <c r="F19" s="11" t="s">
        <v>43</v>
      </c>
      <c r="G19" s="10">
        <v>354.452991452991</v>
      </c>
      <c r="H19" s="10">
        <v>12.5470085470085</v>
      </c>
    </row>
    <row r="20" spans="1:8" ht="60.75" customHeight="1">
      <c r="A20" s="8">
        <v>16</v>
      </c>
      <c r="B20" s="13" t="s">
        <v>44</v>
      </c>
      <c r="C20" s="10">
        <v>9</v>
      </c>
      <c r="D20" s="10">
        <v>380</v>
      </c>
      <c r="E20" s="11" t="s">
        <v>19</v>
      </c>
      <c r="F20" s="11" t="s">
        <v>45</v>
      </c>
      <c r="G20" s="10">
        <v>367.008547008547</v>
      </c>
      <c r="H20" s="10">
        <v>12.991452991453</v>
      </c>
    </row>
    <row r="21" spans="1:8" ht="48.75" customHeight="1">
      <c r="A21" s="8">
        <v>17</v>
      </c>
      <c r="B21" s="13" t="s">
        <v>46</v>
      </c>
      <c r="C21" s="10">
        <v>18</v>
      </c>
      <c r="D21" s="10">
        <v>410</v>
      </c>
      <c r="E21" s="11"/>
      <c r="F21" s="11" t="s">
        <v>47</v>
      </c>
      <c r="G21" s="10">
        <v>395.982905982906</v>
      </c>
      <c r="H21" s="10">
        <v>14.017094017094</v>
      </c>
    </row>
    <row r="22" spans="1:8" ht="32.25" customHeight="1">
      <c r="A22" s="8">
        <v>18</v>
      </c>
      <c r="B22" s="13" t="s">
        <v>48</v>
      </c>
      <c r="C22" s="10">
        <v>121.2</v>
      </c>
      <c r="D22" s="10">
        <v>360</v>
      </c>
      <c r="E22" s="11" t="s">
        <v>19</v>
      </c>
      <c r="F22" s="11" t="s">
        <v>49</v>
      </c>
      <c r="G22" s="10">
        <v>347.692307692308</v>
      </c>
      <c r="H22" s="10">
        <v>12.3076923076923</v>
      </c>
    </row>
    <row r="23" spans="1:8" ht="35.25" customHeight="1">
      <c r="A23" s="8">
        <v>19</v>
      </c>
      <c r="B23" s="13" t="s">
        <v>50</v>
      </c>
      <c r="C23" s="10">
        <v>7.5</v>
      </c>
      <c r="D23" s="10">
        <v>380</v>
      </c>
      <c r="E23" s="11" t="s">
        <v>19</v>
      </c>
      <c r="F23" s="11" t="s">
        <v>20</v>
      </c>
      <c r="G23" s="10">
        <v>367.008547008547</v>
      </c>
      <c r="H23" s="10">
        <v>12.991452991453</v>
      </c>
    </row>
    <row r="24" spans="1:8" ht="31.5" customHeight="1">
      <c r="A24" s="8">
        <v>20</v>
      </c>
      <c r="B24" s="13" t="s">
        <v>51</v>
      </c>
      <c r="C24" s="10">
        <v>5.1</v>
      </c>
      <c r="D24" s="10">
        <v>341</v>
      </c>
      <c r="E24" s="11"/>
      <c r="F24" s="11" t="s">
        <v>41</v>
      </c>
      <c r="G24" s="10">
        <v>329.34188034188</v>
      </c>
      <c r="H24" s="10">
        <v>11.6581196581197</v>
      </c>
    </row>
    <row r="25" spans="1:8" ht="31.5" customHeight="1">
      <c r="A25" s="8">
        <v>21</v>
      </c>
      <c r="B25" s="13" t="s">
        <v>52</v>
      </c>
      <c r="C25" s="10">
        <v>6</v>
      </c>
      <c r="D25" s="10">
        <v>360</v>
      </c>
      <c r="E25" s="11"/>
      <c r="F25" s="11" t="s">
        <v>53</v>
      </c>
      <c r="G25" s="10">
        <v>347.692307692308</v>
      </c>
      <c r="H25" s="10">
        <v>12.3076923076923</v>
      </c>
    </row>
    <row r="26" spans="1:8" ht="31.5" customHeight="1">
      <c r="A26" s="8">
        <v>22</v>
      </c>
      <c r="B26" s="13" t="s">
        <v>54</v>
      </c>
      <c r="C26" s="10">
        <v>120</v>
      </c>
      <c r="D26" s="10">
        <v>33.7666666666667</v>
      </c>
      <c r="E26" s="11"/>
      <c r="F26" s="11"/>
      <c r="G26" s="10">
        <v>32.6122507122507</v>
      </c>
      <c r="H26" s="10">
        <v>1.15441595441596</v>
      </c>
    </row>
    <row r="27" spans="1:8" ht="27.75" customHeight="1">
      <c r="A27" s="8">
        <v>23</v>
      </c>
      <c r="B27" s="13" t="s">
        <v>55</v>
      </c>
      <c r="C27" s="10">
        <v>7</v>
      </c>
      <c r="D27" s="18"/>
      <c r="E27" s="20" t="s">
        <v>30</v>
      </c>
      <c r="F27" s="20" t="s">
        <v>56</v>
      </c>
      <c r="G27" s="18" t="s">
        <v>57</v>
      </c>
      <c r="H27" s="18" t="s">
        <v>57</v>
      </c>
    </row>
    <row r="28" spans="1:8" ht="27.75" customHeight="1">
      <c r="A28" s="8"/>
      <c r="B28" s="13" t="s">
        <v>58</v>
      </c>
      <c r="C28" s="10"/>
      <c r="D28" s="10">
        <v>422</v>
      </c>
      <c r="E28" s="20"/>
      <c r="F28" s="20"/>
      <c r="G28" s="10">
        <v>407.57264957265</v>
      </c>
      <c r="H28" s="10">
        <v>14.4273504273505</v>
      </c>
    </row>
    <row r="29" spans="1:8" ht="27.75" customHeight="1">
      <c r="A29" s="8"/>
      <c r="B29" s="13" t="s">
        <v>59</v>
      </c>
      <c r="C29" s="10">
        <v>7</v>
      </c>
      <c r="D29" s="10">
        <v>51.2</v>
      </c>
      <c r="E29" s="20"/>
      <c r="F29" s="20"/>
      <c r="G29" s="10">
        <v>49.4495726495727</v>
      </c>
      <c r="H29" s="10">
        <v>1.75042735042735</v>
      </c>
    </row>
    <row r="30" spans="1:8" ht="36" customHeight="1">
      <c r="A30" s="8">
        <v>24</v>
      </c>
      <c r="B30" s="13" t="s">
        <v>60</v>
      </c>
      <c r="C30" s="10" t="s">
        <v>57</v>
      </c>
      <c r="D30" s="10">
        <v>250.6</v>
      </c>
      <c r="E30" s="13" t="s">
        <v>30</v>
      </c>
      <c r="F30" s="10"/>
      <c r="G30" s="10">
        <v>242.032478632479</v>
      </c>
      <c r="H30" s="10">
        <v>8.56752136752135</v>
      </c>
    </row>
    <row r="31" spans="1:8" ht="27.75" customHeight="1">
      <c r="A31" s="8">
        <v>25</v>
      </c>
      <c r="B31" s="48" t="s">
        <v>61</v>
      </c>
      <c r="C31" s="10" t="s">
        <v>57</v>
      </c>
      <c r="D31" s="23" t="s">
        <v>57</v>
      </c>
      <c r="E31" s="20" t="s">
        <v>19</v>
      </c>
      <c r="F31" s="24"/>
      <c r="G31" s="23" t="s">
        <v>57</v>
      </c>
      <c r="H31" s="23" t="s">
        <v>57</v>
      </c>
    </row>
    <row r="32" spans="1:8" ht="27.75" customHeight="1">
      <c r="A32" s="8"/>
      <c r="B32" s="25" t="s">
        <v>62</v>
      </c>
      <c r="C32" s="26"/>
      <c r="D32" s="49">
        <v>195</v>
      </c>
      <c r="E32" s="20"/>
      <c r="F32" s="49"/>
      <c r="G32" s="10">
        <v>188.333333333333</v>
      </c>
      <c r="H32" s="10">
        <v>6.66666666666666</v>
      </c>
    </row>
    <row r="33" spans="1:8" ht="27.75" customHeight="1">
      <c r="A33" s="8"/>
      <c r="B33" s="25" t="s">
        <v>63</v>
      </c>
      <c r="C33" s="26"/>
      <c r="D33" s="49">
        <v>255</v>
      </c>
      <c r="E33" s="20"/>
      <c r="F33" s="49"/>
      <c r="G33" s="10">
        <v>246.282051282051</v>
      </c>
      <c r="H33" s="10">
        <v>8.71794871794873</v>
      </c>
    </row>
    <row r="34" spans="1:8" ht="24.75" customHeight="1">
      <c r="A34" s="30" t="s">
        <v>64</v>
      </c>
      <c r="B34" s="30"/>
      <c r="C34" s="30"/>
      <c r="D34" s="30"/>
      <c r="E34" s="30"/>
      <c r="F34" s="30"/>
      <c r="G34" s="30"/>
      <c r="H34" s="30"/>
    </row>
  </sheetData>
  <sheetProtection/>
  <mergeCells count="14">
    <mergeCell ref="A1:B1"/>
    <mergeCell ref="A2:H2"/>
    <mergeCell ref="F3:H3"/>
    <mergeCell ref="E4:F4"/>
    <mergeCell ref="A34:H34"/>
    <mergeCell ref="A4:A5"/>
    <mergeCell ref="B4:B5"/>
    <mergeCell ref="C4:C5"/>
    <mergeCell ref="D4:D5"/>
    <mergeCell ref="E27:E29"/>
    <mergeCell ref="E31:E33"/>
    <mergeCell ref="F27:F29"/>
    <mergeCell ref="G4:G5"/>
    <mergeCell ref="H4:H5"/>
  </mergeCells>
  <printOptions/>
  <pageMargins left="0.71" right="0.71" top="0.39" bottom="0.42"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G19"/>
  <sheetViews>
    <sheetView tabSelected="1" zoomScaleSheetLayoutView="100" workbookViewId="0" topLeftCell="A1">
      <selection activeCell="N5" sqref="N5"/>
    </sheetView>
  </sheetViews>
  <sheetFormatPr defaultColWidth="9.00390625" defaultRowHeight="15"/>
  <cols>
    <col min="1" max="1" width="6.00390625" style="0" customWidth="1"/>
    <col min="2" max="2" width="21.28125" style="1" customWidth="1"/>
    <col min="3" max="3" width="16.421875" style="0" customWidth="1"/>
    <col min="4" max="4" width="0.71875" style="0" customWidth="1"/>
    <col min="5" max="5" width="8.28125" style="0" customWidth="1"/>
    <col min="6" max="6" width="19.140625" style="0" customWidth="1"/>
    <col min="7" max="7" width="20.421875" style="0" customWidth="1"/>
  </cols>
  <sheetData>
    <row r="1" spans="1:4" ht="22.5" customHeight="1">
      <c r="A1" s="33" t="s">
        <v>65</v>
      </c>
      <c r="B1" s="34"/>
      <c r="C1" s="3"/>
      <c r="D1" s="3"/>
    </row>
    <row r="2" spans="1:7" ht="50.25" customHeight="1">
      <c r="A2" s="4" t="s">
        <v>66</v>
      </c>
      <c r="B2" s="4"/>
      <c r="C2" s="4"/>
      <c r="D2" s="4"/>
      <c r="E2" s="4"/>
      <c r="F2" s="4"/>
      <c r="G2" s="4"/>
    </row>
    <row r="3" spans="3:7" ht="21.75" customHeight="1">
      <c r="C3" s="5"/>
      <c r="D3" s="35"/>
      <c r="G3" s="36" t="s">
        <v>2</v>
      </c>
    </row>
    <row r="4" spans="1:7" ht="32.25" customHeight="1">
      <c r="A4" s="37" t="s">
        <v>3</v>
      </c>
      <c r="B4" s="38" t="s">
        <v>67</v>
      </c>
      <c r="C4" s="38" t="s">
        <v>68</v>
      </c>
      <c r="D4" s="39"/>
      <c r="E4" s="37" t="s">
        <v>3</v>
      </c>
      <c r="F4" s="38" t="s">
        <v>67</v>
      </c>
      <c r="G4" s="38" t="s">
        <v>68</v>
      </c>
    </row>
    <row r="5" spans="1:7" s="31" customFormat="1" ht="30" customHeight="1">
      <c r="A5" s="40">
        <v>1</v>
      </c>
      <c r="B5" s="41" t="s">
        <v>12</v>
      </c>
      <c r="C5" s="42">
        <f>Sheet3!G6</f>
        <v>381.495726495727</v>
      </c>
      <c r="D5" s="43"/>
      <c r="E5" s="40">
        <v>14</v>
      </c>
      <c r="F5" s="41" t="s">
        <v>44</v>
      </c>
      <c r="G5" s="42">
        <f>Sheet3!G20</f>
        <v>367.008547008547</v>
      </c>
    </row>
    <row r="6" spans="1:7" s="31" customFormat="1" ht="30" customHeight="1">
      <c r="A6" s="40">
        <v>2</v>
      </c>
      <c r="B6" s="41" t="s">
        <v>15</v>
      </c>
      <c r="C6" s="42">
        <f>Sheet3!G7</f>
        <v>400.32905982906</v>
      </c>
      <c r="D6" s="43"/>
      <c r="E6" s="40">
        <v>15</v>
      </c>
      <c r="F6" s="41" t="s">
        <v>46</v>
      </c>
      <c r="G6" s="42">
        <f>Sheet3!G21</f>
        <v>395.982905982906</v>
      </c>
    </row>
    <row r="7" spans="1:7" s="31" customFormat="1" ht="30" customHeight="1">
      <c r="A7" s="40">
        <v>3</v>
      </c>
      <c r="B7" s="41" t="s">
        <v>69</v>
      </c>
      <c r="C7" s="42">
        <f>Sheet3!G8</f>
        <v>202.820512820513</v>
      </c>
      <c r="D7" s="43"/>
      <c r="E7" s="40">
        <v>16</v>
      </c>
      <c r="F7" s="41" t="s">
        <v>48</v>
      </c>
      <c r="G7" s="42">
        <f>Sheet3!G22</f>
        <v>347.692307692308</v>
      </c>
    </row>
    <row r="8" spans="1:7" s="31" customFormat="1" ht="30" customHeight="1">
      <c r="A8" s="40">
        <v>4</v>
      </c>
      <c r="B8" s="41" t="s">
        <v>23</v>
      </c>
      <c r="C8" s="42">
        <f>Sheet3!G10</f>
        <v>400.32905982906</v>
      </c>
      <c r="D8" s="43"/>
      <c r="E8" s="40">
        <v>17</v>
      </c>
      <c r="F8" s="41" t="s">
        <v>50</v>
      </c>
      <c r="G8" s="42">
        <f>Sheet3!G23</f>
        <v>367.008547008547</v>
      </c>
    </row>
    <row r="9" spans="1:7" s="31" customFormat="1" ht="30" customHeight="1">
      <c r="A9" s="40">
        <v>5</v>
      </c>
      <c r="B9" s="41" t="s">
        <v>25</v>
      </c>
      <c r="C9" s="42">
        <f>Sheet3!G11</f>
        <v>367.008547008547</v>
      </c>
      <c r="D9" s="43"/>
      <c r="E9" s="40">
        <v>18</v>
      </c>
      <c r="F9" s="41" t="s">
        <v>51</v>
      </c>
      <c r="G9" s="42">
        <f>Sheet3!G24</f>
        <v>329.34188034188</v>
      </c>
    </row>
    <row r="10" spans="1:7" s="31" customFormat="1" ht="30" customHeight="1">
      <c r="A10" s="40">
        <v>6</v>
      </c>
      <c r="B10" s="41" t="s">
        <v>27</v>
      </c>
      <c r="C10" s="42">
        <f>Sheet3!G12</f>
        <v>347.692307692308</v>
      </c>
      <c r="D10" s="43"/>
      <c r="E10" s="40">
        <v>19</v>
      </c>
      <c r="F10" s="41" t="s">
        <v>52</v>
      </c>
      <c r="G10" s="42">
        <f>Sheet3!G25</f>
        <v>347.692307692308</v>
      </c>
    </row>
    <row r="11" spans="1:7" s="31" customFormat="1" ht="30" customHeight="1">
      <c r="A11" s="40">
        <v>7</v>
      </c>
      <c r="B11" s="41" t="s">
        <v>29</v>
      </c>
      <c r="C11" s="42">
        <f>Sheet3!G13</f>
        <v>373.769230769231</v>
      </c>
      <c r="D11" s="43"/>
      <c r="E11" s="40">
        <v>20</v>
      </c>
      <c r="F11" s="41" t="s">
        <v>55</v>
      </c>
      <c r="G11" s="42"/>
    </row>
    <row r="12" spans="1:7" s="31" customFormat="1" ht="30" customHeight="1">
      <c r="A12" s="40">
        <v>8</v>
      </c>
      <c r="B12" s="41" t="s">
        <v>32</v>
      </c>
      <c r="C12" s="42">
        <f>Sheet3!G14</f>
        <v>367.008547008547</v>
      </c>
      <c r="D12" s="43"/>
      <c r="E12" s="40"/>
      <c r="F12" s="41" t="s">
        <v>70</v>
      </c>
      <c r="G12" s="42">
        <f>Sheet3!G28</f>
        <v>407.57264957265</v>
      </c>
    </row>
    <row r="13" spans="1:7" s="31" customFormat="1" ht="30" customHeight="1">
      <c r="A13" s="40">
        <v>9</v>
      </c>
      <c r="B13" s="41" t="s">
        <v>34</v>
      </c>
      <c r="C13" s="42">
        <f>Sheet3!G15</f>
        <v>367.008547008547</v>
      </c>
      <c r="D13" s="43"/>
      <c r="E13" s="40"/>
      <c r="F13" s="41" t="s">
        <v>71</v>
      </c>
      <c r="G13" s="42" t="str">
        <f>Sheet3!G29</f>
        <v>49.45
元/千瓦/月</v>
      </c>
    </row>
    <row r="14" spans="1:7" s="31" customFormat="1" ht="30" customHeight="1">
      <c r="A14" s="40">
        <v>10</v>
      </c>
      <c r="B14" s="41" t="s">
        <v>36</v>
      </c>
      <c r="C14" s="42">
        <f>Sheet3!G16</f>
        <v>367.008547008547</v>
      </c>
      <c r="D14" s="43"/>
      <c r="E14" s="40">
        <v>21</v>
      </c>
      <c r="F14" s="41" t="s">
        <v>60</v>
      </c>
      <c r="G14" s="42">
        <f>Sheet3!G30</f>
        <v>242.032478632479</v>
      </c>
    </row>
    <row r="15" spans="1:7" s="31" customFormat="1" ht="30" customHeight="1">
      <c r="A15" s="40">
        <v>11</v>
      </c>
      <c r="B15" s="41" t="s">
        <v>38</v>
      </c>
      <c r="C15" s="42">
        <f>Sheet3!G17</f>
        <v>381.495726495727</v>
      </c>
      <c r="D15" s="43"/>
      <c r="E15" s="40">
        <v>22</v>
      </c>
      <c r="F15" s="44" t="s">
        <v>61</v>
      </c>
      <c r="G15" s="42" t="str">
        <f>Sheet3!G31</f>
        <v> </v>
      </c>
    </row>
    <row r="16" spans="1:7" s="31" customFormat="1" ht="30" customHeight="1">
      <c r="A16" s="40">
        <v>12</v>
      </c>
      <c r="B16" s="41" t="s">
        <v>40</v>
      </c>
      <c r="C16" s="42">
        <f>Sheet3!G18</f>
        <v>354.452991452991</v>
      </c>
      <c r="D16" s="43"/>
      <c r="E16" s="40"/>
      <c r="F16" s="44" t="s">
        <v>72</v>
      </c>
      <c r="G16" s="42">
        <f>Sheet3!G32</f>
        <v>188.333333333333</v>
      </c>
    </row>
    <row r="17" spans="1:7" s="31" customFormat="1" ht="30" customHeight="1">
      <c r="A17" s="40">
        <v>13</v>
      </c>
      <c r="B17" s="41" t="s">
        <v>42</v>
      </c>
      <c r="C17" s="42">
        <f>Sheet3!G19</f>
        <v>354.452991452991</v>
      </c>
      <c r="D17" s="43"/>
      <c r="E17" s="40"/>
      <c r="F17" s="44" t="s">
        <v>73</v>
      </c>
      <c r="G17" s="42">
        <f>Sheet3!G33</f>
        <v>246.282051282051</v>
      </c>
    </row>
    <row r="18" spans="1:7" ht="26.25" customHeight="1">
      <c r="A18" s="45" t="s">
        <v>74</v>
      </c>
      <c r="B18" s="45"/>
      <c r="C18" s="45"/>
      <c r="D18" s="46"/>
      <c r="E18" s="47"/>
      <c r="F18" s="47"/>
      <c r="G18" s="47"/>
    </row>
    <row r="19" spans="1:7" s="32" customFormat="1" ht="32.25" customHeight="1">
      <c r="A19"/>
      <c r="B19" s="1"/>
      <c r="C19"/>
      <c r="D19" s="47"/>
      <c r="E19"/>
      <c r="F19"/>
      <c r="G19"/>
    </row>
  </sheetData>
  <sheetProtection/>
  <mergeCells count="1">
    <mergeCell ref="A2:G2"/>
  </mergeCells>
  <printOptions horizontalCentered="1"/>
  <pageMargins left="0.16" right="0.23" top="1.02" bottom="0.35" header="0.31" footer="0.31"/>
  <pageSetup firstPageNumber="3" useFirstPageNumber="1" horizontalDpi="600" verticalDpi="600" orientation="portrait" paperSize="9"/>
  <headerFooter differentOddEven="1">
    <oddFooter>&amp;R- &amp;P -</oddFooter>
  </headerFooter>
</worksheet>
</file>

<file path=xl/worksheets/sheet3.xml><?xml version="1.0" encoding="utf-8"?>
<worksheet xmlns="http://schemas.openxmlformats.org/spreadsheetml/2006/main" xmlns:r="http://schemas.openxmlformats.org/officeDocument/2006/relationships">
  <dimension ref="A1:H34"/>
  <sheetViews>
    <sheetView zoomScaleSheetLayoutView="100" workbookViewId="0" topLeftCell="B22">
      <selection activeCell="E25" sqref="E25"/>
    </sheetView>
  </sheetViews>
  <sheetFormatPr defaultColWidth="9.00390625" defaultRowHeight="15"/>
  <cols>
    <col min="1" max="1" width="5.57421875" style="0" customWidth="1"/>
    <col min="2" max="2" width="11.57421875" style="1" customWidth="1"/>
    <col min="3" max="3" width="10.28125" style="0" customWidth="1"/>
    <col min="5" max="6" width="40.421875" style="0" customWidth="1"/>
    <col min="8" max="8" width="10.00390625" style="0" customWidth="1"/>
  </cols>
  <sheetData>
    <row r="1" spans="1:8" ht="29.25" customHeight="1">
      <c r="A1" s="2" t="s">
        <v>0</v>
      </c>
      <c r="B1" s="2"/>
      <c r="C1" s="3"/>
      <c r="D1" s="3"/>
      <c r="E1" s="3"/>
      <c r="F1" s="3"/>
      <c r="G1" s="3"/>
      <c r="H1" s="3"/>
    </row>
    <row r="2" spans="1:8" ht="50.25" customHeight="1">
      <c r="A2" s="4" t="s">
        <v>1</v>
      </c>
      <c r="B2" s="4"/>
      <c r="C2" s="4"/>
      <c r="D2" s="4"/>
      <c r="E2" s="4"/>
      <c r="F2" s="4"/>
      <c r="G2" s="4"/>
      <c r="H2" s="4"/>
    </row>
    <row r="3" spans="6:8" ht="21.75" customHeight="1">
      <c r="F3" s="5" t="s">
        <v>2</v>
      </c>
      <c r="G3" s="5"/>
      <c r="H3" s="5"/>
    </row>
    <row r="4" spans="1:8" ht="27" customHeight="1">
      <c r="A4" s="6" t="s">
        <v>3</v>
      </c>
      <c r="B4" s="7" t="s">
        <v>75</v>
      </c>
      <c r="C4" s="7" t="s">
        <v>5</v>
      </c>
      <c r="D4" s="7" t="s">
        <v>6</v>
      </c>
      <c r="E4" s="7" t="s">
        <v>7</v>
      </c>
      <c r="F4" s="7"/>
      <c r="G4" s="7" t="s">
        <v>8</v>
      </c>
      <c r="H4" s="7" t="s">
        <v>9</v>
      </c>
    </row>
    <row r="5" spans="1:8" ht="27" customHeight="1">
      <c r="A5" s="6"/>
      <c r="B5" s="7"/>
      <c r="C5" s="7"/>
      <c r="D5" s="7"/>
      <c r="E5" s="6" t="s">
        <v>10</v>
      </c>
      <c r="F5" s="6" t="s">
        <v>11</v>
      </c>
      <c r="G5" s="7"/>
      <c r="H5" s="7"/>
    </row>
    <row r="6" spans="1:8" ht="99" customHeight="1">
      <c r="A6" s="8">
        <v>1</v>
      </c>
      <c r="B6" s="9" t="s">
        <v>12</v>
      </c>
      <c r="C6" s="10">
        <v>184</v>
      </c>
      <c r="D6" s="10">
        <v>395</v>
      </c>
      <c r="E6" s="11" t="s">
        <v>13</v>
      </c>
      <c r="F6" s="11" t="s">
        <v>14</v>
      </c>
      <c r="G6" s="10">
        <f>D6/1.17*1.13</f>
        <v>381.495726495727</v>
      </c>
      <c r="H6" s="10">
        <f>D6-G6</f>
        <v>13.5042735042735</v>
      </c>
    </row>
    <row r="7" spans="1:8" ht="40.5" customHeight="1">
      <c r="A7" s="8">
        <v>2</v>
      </c>
      <c r="B7" s="9" t="s">
        <v>15</v>
      </c>
      <c r="C7" s="10">
        <v>25.2</v>
      </c>
      <c r="D7" s="10">
        <v>414.5</v>
      </c>
      <c r="E7" s="11" t="s">
        <v>16</v>
      </c>
      <c r="F7" s="11" t="s">
        <v>17</v>
      </c>
      <c r="G7" s="10">
        <f aca="true" t="shared" si="0" ref="G7:G25">D7/1.17*1.13</f>
        <v>400.32905982906</v>
      </c>
      <c r="H7" s="10">
        <f aca="true" t="shared" si="1" ref="H7:H25">D7-G7</f>
        <v>14.1709401709402</v>
      </c>
    </row>
    <row r="8" spans="1:8" ht="30" customHeight="1">
      <c r="A8" s="8">
        <v>3</v>
      </c>
      <c r="B8" s="9" t="s">
        <v>18</v>
      </c>
      <c r="C8" s="10">
        <v>90</v>
      </c>
      <c r="D8" s="10">
        <v>210</v>
      </c>
      <c r="E8" s="12" t="s">
        <v>19</v>
      </c>
      <c r="F8" s="11" t="s">
        <v>20</v>
      </c>
      <c r="G8" s="10">
        <f t="shared" si="0"/>
        <v>202.820512820513</v>
      </c>
      <c r="H8" s="10">
        <f t="shared" si="1"/>
        <v>7.17948717948718</v>
      </c>
    </row>
    <row r="9" spans="1:8" ht="33" customHeight="1">
      <c r="A9" s="8">
        <v>4</v>
      </c>
      <c r="B9" s="13" t="s">
        <v>21</v>
      </c>
      <c r="C9" s="10">
        <v>10</v>
      </c>
      <c r="D9" s="10">
        <v>307.19</v>
      </c>
      <c r="E9" s="14" t="s">
        <v>76</v>
      </c>
      <c r="F9" s="15"/>
      <c r="G9" s="10">
        <f t="shared" si="0"/>
        <v>296.687777777778</v>
      </c>
      <c r="H9" s="10">
        <f t="shared" si="1"/>
        <v>10.5022222222223</v>
      </c>
    </row>
    <row r="10" spans="1:8" ht="60.75" customHeight="1">
      <c r="A10" s="8">
        <v>5</v>
      </c>
      <c r="B10" s="9" t="s">
        <v>23</v>
      </c>
      <c r="C10" s="10">
        <v>10.9</v>
      </c>
      <c r="D10" s="10">
        <v>414.5</v>
      </c>
      <c r="E10" s="11" t="s">
        <v>16</v>
      </c>
      <c r="F10" s="11" t="s">
        <v>24</v>
      </c>
      <c r="G10" s="10">
        <f t="shared" si="0"/>
        <v>400.32905982906</v>
      </c>
      <c r="H10" s="10">
        <f t="shared" si="1"/>
        <v>14.1709401709402</v>
      </c>
    </row>
    <row r="11" spans="1:8" ht="37.5" customHeight="1">
      <c r="A11" s="8">
        <v>6</v>
      </c>
      <c r="B11" s="9" t="s">
        <v>25</v>
      </c>
      <c r="C11" s="10">
        <v>9</v>
      </c>
      <c r="D11" s="10">
        <v>380</v>
      </c>
      <c r="E11" s="11" t="s">
        <v>19</v>
      </c>
      <c r="F11" s="11" t="s">
        <v>26</v>
      </c>
      <c r="G11" s="10">
        <f t="shared" si="0"/>
        <v>367.008547008547</v>
      </c>
      <c r="H11" s="10">
        <f t="shared" si="1"/>
        <v>12.991452991453</v>
      </c>
    </row>
    <row r="12" spans="1:8" ht="40.5" customHeight="1">
      <c r="A12" s="8">
        <v>7</v>
      </c>
      <c r="B12" s="9" t="s">
        <v>27</v>
      </c>
      <c r="C12" s="10">
        <v>7.05</v>
      </c>
      <c r="D12" s="10">
        <v>360</v>
      </c>
      <c r="E12" s="11" t="s">
        <v>16</v>
      </c>
      <c r="F12" s="11" t="s">
        <v>28</v>
      </c>
      <c r="G12" s="10">
        <f t="shared" si="0"/>
        <v>347.692307692308</v>
      </c>
      <c r="H12" s="10">
        <f t="shared" si="1"/>
        <v>12.3076923076923</v>
      </c>
    </row>
    <row r="13" spans="1:8" ht="34.5" customHeight="1">
      <c r="A13" s="8">
        <v>8</v>
      </c>
      <c r="B13" s="9" t="s">
        <v>29</v>
      </c>
      <c r="C13" s="10">
        <v>11.4</v>
      </c>
      <c r="D13" s="10">
        <v>387</v>
      </c>
      <c r="E13" s="12" t="s">
        <v>77</v>
      </c>
      <c r="F13" s="11" t="s">
        <v>31</v>
      </c>
      <c r="G13" s="10">
        <f t="shared" si="0"/>
        <v>373.769230769231</v>
      </c>
      <c r="H13" s="10">
        <f t="shared" si="1"/>
        <v>13.2307692307693</v>
      </c>
    </row>
    <row r="14" spans="1:8" ht="52.5" customHeight="1">
      <c r="A14" s="8">
        <v>9</v>
      </c>
      <c r="B14" s="9" t="s">
        <v>32</v>
      </c>
      <c r="C14" s="16" t="s">
        <v>78</v>
      </c>
      <c r="D14" s="10">
        <v>380</v>
      </c>
      <c r="E14" s="17" t="s">
        <v>19</v>
      </c>
      <c r="F14" s="17" t="s">
        <v>79</v>
      </c>
      <c r="G14" s="10">
        <f t="shared" si="0"/>
        <v>367.008547008547</v>
      </c>
      <c r="H14" s="10">
        <f t="shared" si="1"/>
        <v>12.991452991453</v>
      </c>
    </row>
    <row r="15" spans="1:8" ht="37.5" customHeight="1">
      <c r="A15" s="8">
        <v>10</v>
      </c>
      <c r="B15" s="9" t="s">
        <v>34</v>
      </c>
      <c r="C15" s="10">
        <v>51.3</v>
      </c>
      <c r="D15" s="10">
        <v>380</v>
      </c>
      <c r="E15" s="11" t="s">
        <v>19</v>
      </c>
      <c r="F15" s="11" t="s">
        <v>35</v>
      </c>
      <c r="G15" s="10">
        <f t="shared" si="0"/>
        <v>367.008547008547</v>
      </c>
      <c r="H15" s="10">
        <f t="shared" si="1"/>
        <v>12.991452991453</v>
      </c>
    </row>
    <row r="16" spans="1:8" ht="40.5" customHeight="1">
      <c r="A16" s="8">
        <v>11</v>
      </c>
      <c r="B16" s="9" t="s">
        <v>36</v>
      </c>
      <c r="C16" s="10">
        <v>5.01</v>
      </c>
      <c r="D16" s="10">
        <v>380</v>
      </c>
      <c r="E16" s="17" t="s">
        <v>80</v>
      </c>
      <c r="F16" s="11" t="s">
        <v>37</v>
      </c>
      <c r="G16" s="10">
        <f t="shared" si="0"/>
        <v>367.008547008547</v>
      </c>
      <c r="H16" s="10">
        <f t="shared" si="1"/>
        <v>12.991452991453</v>
      </c>
    </row>
    <row r="17" spans="1:8" ht="45" customHeight="1">
      <c r="A17" s="8">
        <v>12</v>
      </c>
      <c r="B17" s="9" t="s">
        <v>38</v>
      </c>
      <c r="C17" s="10">
        <v>7</v>
      </c>
      <c r="D17" s="10">
        <v>395</v>
      </c>
      <c r="E17" s="11" t="s">
        <v>19</v>
      </c>
      <c r="F17" s="11" t="s">
        <v>39</v>
      </c>
      <c r="G17" s="10">
        <f t="shared" si="0"/>
        <v>381.495726495727</v>
      </c>
      <c r="H17" s="10">
        <f t="shared" si="1"/>
        <v>13.5042735042735</v>
      </c>
    </row>
    <row r="18" spans="1:8" ht="39.75" customHeight="1">
      <c r="A18" s="8">
        <v>13</v>
      </c>
      <c r="B18" s="9" t="s">
        <v>40</v>
      </c>
      <c r="C18" s="10">
        <v>6</v>
      </c>
      <c r="D18" s="10">
        <v>367</v>
      </c>
      <c r="E18" s="17" t="s">
        <v>81</v>
      </c>
      <c r="F18" s="11" t="s">
        <v>41</v>
      </c>
      <c r="G18" s="10">
        <f t="shared" si="0"/>
        <v>354.452991452991</v>
      </c>
      <c r="H18" s="10">
        <f t="shared" si="1"/>
        <v>12.5470085470085</v>
      </c>
    </row>
    <row r="19" spans="1:8" ht="61.5" customHeight="1">
      <c r="A19" s="8">
        <v>14</v>
      </c>
      <c r="B19" s="9" t="s">
        <v>42</v>
      </c>
      <c r="C19" s="10">
        <v>11</v>
      </c>
      <c r="D19" s="10">
        <v>367</v>
      </c>
      <c r="E19" s="11" t="s">
        <v>16</v>
      </c>
      <c r="F19" s="11" t="s">
        <v>43</v>
      </c>
      <c r="G19" s="10">
        <f t="shared" si="0"/>
        <v>354.452991452991</v>
      </c>
      <c r="H19" s="10">
        <f t="shared" si="1"/>
        <v>12.5470085470085</v>
      </c>
    </row>
    <row r="20" spans="1:8" ht="60.75" customHeight="1">
      <c r="A20" s="8">
        <v>15</v>
      </c>
      <c r="B20" s="9" t="s">
        <v>44</v>
      </c>
      <c r="C20" s="10">
        <v>9</v>
      </c>
      <c r="D20" s="10">
        <v>380</v>
      </c>
      <c r="E20" s="11" t="s">
        <v>19</v>
      </c>
      <c r="F20" s="11" t="s">
        <v>45</v>
      </c>
      <c r="G20" s="10">
        <f t="shared" si="0"/>
        <v>367.008547008547</v>
      </c>
      <c r="H20" s="10">
        <f t="shared" si="1"/>
        <v>12.991452991453</v>
      </c>
    </row>
    <row r="21" spans="1:8" ht="48.75" customHeight="1">
      <c r="A21" s="8">
        <v>16</v>
      </c>
      <c r="B21" s="9" t="s">
        <v>46</v>
      </c>
      <c r="C21" s="10">
        <v>18</v>
      </c>
      <c r="D21" s="10">
        <v>410</v>
      </c>
      <c r="E21" s="17" t="s">
        <v>82</v>
      </c>
      <c r="F21" s="11" t="s">
        <v>47</v>
      </c>
      <c r="G21" s="10">
        <f t="shared" si="0"/>
        <v>395.982905982906</v>
      </c>
      <c r="H21" s="10">
        <f t="shared" si="1"/>
        <v>14.017094017094</v>
      </c>
    </row>
    <row r="22" spans="1:8" ht="32.25" customHeight="1">
      <c r="A22" s="8">
        <v>17</v>
      </c>
      <c r="B22" s="9" t="s">
        <v>48</v>
      </c>
      <c r="C22" s="10">
        <v>121.2</v>
      </c>
      <c r="D22" s="10">
        <v>360</v>
      </c>
      <c r="E22" s="17" t="s">
        <v>83</v>
      </c>
      <c r="F22" s="11" t="s">
        <v>49</v>
      </c>
      <c r="G22" s="10">
        <f t="shared" si="0"/>
        <v>347.692307692308</v>
      </c>
      <c r="H22" s="10">
        <f t="shared" si="1"/>
        <v>12.3076923076923</v>
      </c>
    </row>
    <row r="23" spans="1:8" ht="35.25" customHeight="1">
      <c r="A23" s="8">
        <v>18</v>
      </c>
      <c r="B23" s="9" t="s">
        <v>50</v>
      </c>
      <c r="C23" s="10">
        <v>7.5</v>
      </c>
      <c r="D23" s="10">
        <v>380</v>
      </c>
      <c r="E23" s="12" t="s">
        <v>19</v>
      </c>
      <c r="F23" s="11" t="s">
        <v>20</v>
      </c>
      <c r="G23" s="10">
        <f t="shared" si="0"/>
        <v>367.008547008547</v>
      </c>
      <c r="H23" s="10">
        <f t="shared" si="1"/>
        <v>12.991452991453</v>
      </c>
    </row>
    <row r="24" spans="1:8" ht="31.5" customHeight="1">
      <c r="A24" s="8">
        <v>19</v>
      </c>
      <c r="B24" s="9" t="s">
        <v>51</v>
      </c>
      <c r="C24" s="10">
        <v>5.1</v>
      </c>
      <c r="D24" s="10">
        <v>341</v>
      </c>
      <c r="E24" s="17" t="s">
        <v>81</v>
      </c>
      <c r="F24" s="11" t="s">
        <v>41</v>
      </c>
      <c r="G24" s="10">
        <f t="shared" si="0"/>
        <v>329.34188034188</v>
      </c>
      <c r="H24" s="10">
        <f t="shared" si="1"/>
        <v>11.6581196581197</v>
      </c>
    </row>
    <row r="25" spans="1:8" ht="55.5" customHeight="1">
      <c r="A25" s="8">
        <v>20</v>
      </c>
      <c r="B25" s="9" t="s">
        <v>52</v>
      </c>
      <c r="C25" s="10">
        <v>6</v>
      </c>
      <c r="D25" s="10">
        <v>360</v>
      </c>
      <c r="E25" s="17" t="s">
        <v>81</v>
      </c>
      <c r="F25" s="17" t="s">
        <v>84</v>
      </c>
      <c r="G25" s="10">
        <f t="shared" si="0"/>
        <v>347.692307692308</v>
      </c>
      <c r="H25" s="10">
        <f t="shared" si="1"/>
        <v>12.3076923076923</v>
      </c>
    </row>
    <row r="26" spans="1:8" ht="31.5" customHeight="1" hidden="1">
      <c r="A26" s="8">
        <v>21</v>
      </c>
      <c r="B26" s="13" t="s">
        <v>54</v>
      </c>
      <c r="C26" s="10">
        <v>120</v>
      </c>
      <c r="D26" s="10">
        <v>33.7666666666667</v>
      </c>
      <c r="E26" s="11"/>
      <c r="F26" s="11"/>
      <c r="G26" s="10">
        <f aca="true" t="shared" si="2" ref="G26">D26/1.187*1.143</f>
        <v>32.5149957877001</v>
      </c>
      <c r="H26" s="10">
        <v>1.25167087896659</v>
      </c>
    </row>
    <row r="27" spans="1:8" ht="27.75" customHeight="1">
      <c r="A27" s="8">
        <v>21</v>
      </c>
      <c r="B27" s="9" t="s">
        <v>55</v>
      </c>
      <c r="C27" s="10">
        <v>7</v>
      </c>
      <c r="D27" s="18"/>
      <c r="E27" s="19" t="s">
        <v>77</v>
      </c>
      <c r="F27" s="20" t="s">
        <v>56</v>
      </c>
      <c r="G27" s="18" t="s">
        <v>57</v>
      </c>
      <c r="H27" s="18" t="s">
        <v>57</v>
      </c>
    </row>
    <row r="28" spans="1:8" ht="27.75" customHeight="1">
      <c r="A28" s="8"/>
      <c r="B28" s="13" t="s">
        <v>58</v>
      </c>
      <c r="C28" s="10"/>
      <c r="D28" s="10">
        <v>422</v>
      </c>
      <c r="E28" s="19"/>
      <c r="F28" s="20"/>
      <c r="G28" s="10">
        <f aca="true" t="shared" si="3" ref="G28:G33">D28/1.17*1.13</f>
        <v>407.57264957265</v>
      </c>
      <c r="H28" s="10">
        <f aca="true" t="shared" si="4" ref="H28:H33">D28-G28</f>
        <v>14.4273504273505</v>
      </c>
    </row>
    <row r="29" spans="1:8" ht="27.75" customHeight="1">
      <c r="A29" s="8"/>
      <c r="B29" s="13" t="s">
        <v>59</v>
      </c>
      <c r="C29" s="10">
        <v>7</v>
      </c>
      <c r="D29" s="21" t="s">
        <v>85</v>
      </c>
      <c r="E29" s="19"/>
      <c r="F29" s="20"/>
      <c r="G29" s="13" t="s">
        <v>86</v>
      </c>
      <c r="H29" s="13" t="s">
        <v>87</v>
      </c>
    </row>
    <row r="30" spans="1:8" ht="36" customHeight="1">
      <c r="A30" s="8">
        <v>22</v>
      </c>
      <c r="B30" s="9" t="s">
        <v>60</v>
      </c>
      <c r="C30" s="10" t="s">
        <v>57</v>
      </c>
      <c r="D30" s="10">
        <v>250.6</v>
      </c>
      <c r="E30" s="13" t="s">
        <v>30</v>
      </c>
      <c r="F30" s="21" t="s">
        <v>88</v>
      </c>
      <c r="G30" s="10">
        <f aca="true" t="shared" si="5" ref="G30">D30/1.17*1.13</f>
        <v>242.032478632479</v>
      </c>
      <c r="H30" s="10">
        <f t="shared" si="4"/>
        <v>8.56752136752135</v>
      </c>
    </row>
    <row r="31" spans="1:8" ht="27.75" customHeight="1">
      <c r="A31" s="8">
        <v>23</v>
      </c>
      <c r="B31" s="22" t="s">
        <v>61</v>
      </c>
      <c r="C31" s="10" t="s">
        <v>57</v>
      </c>
      <c r="D31" s="23" t="s">
        <v>57</v>
      </c>
      <c r="E31" s="20" t="s">
        <v>19</v>
      </c>
      <c r="F31" s="24"/>
      <c r="G31" s="23" t="s">
        <v>57</v>
      </c>
      <c r="H31" s="23" t="s">
        <v>57</v>
      </c>
    </row>
    <row r="32" spans="1:8" ht="27.75" customHeight="1">
      <c r="A32" s="8"/>
      <c r="B32" s="25" t="s">
        <v>62</v>
      </c>
      <c r="C32" s="26"/>
      <c r="D32" s="27">
        <v>195</v>
      </c>
      <c r="E32" s="20"/>
      <c r="F32" s="28" t="s">
        <v>20</v>
      </c>
      <c r="G32" s="10">
        <f t="shared" si="3"/>
        <v>188.333333333333</v>
      </c>
      <c r="H32" s="10">
        <f t="shared" si="4"/>
        <v>6.66666666666666</v>
      </c>
    </row>
    <row r="33" spans="1:8" ht="27.75" customHeight="1">
      <c r="A33" s="8"/>
      <c r="B33" s="25" t="s">
        <v>63</v>
      </c>
      <c r="C33" s="26"/>
      <c r="D33" s="27">
        <v>255</v>
      </c>
      <c r="E33" s="20"/>
      <c r="F33" s="29"/>
      <c r="G33" s="10">
        <f t="shared" si="3"/>
        <v>246.282051282051</v>
      </c>
      <c r="H33" s="10">
        <f t="shared" si="4"/>
        <v>8.71794871794873</v>
      </c>
    </row>
    <row r="34" spans="1:8" ht="24.75" customHeight="1">
      <c r="A34" s="30" t="s">
        <v>64</v>
      </c>
      <c r="B34" s="30"/>
      <c r="C34" s="30"/>
      <c r="D34" s="30"/>
      <c r="E34" s="30"/>
      <c r="F34" s="30"/>
      <c r="G34" s="30"/>
      <c r="H34" s="30"/>
    </row>
  </sheetData>
  <sheetProtection/>
  <mergeCells count="16">
    <mergeCell ref="A1:B1"/>
    <mergeCell ref="A2:H2"/>
    <mergeCell ref="F3:H3"/>
    <mergeCell ref="E4:F4"/>
    <mergeCell ref="E9:F9"/>
    <mergeCell ref="A34:H34"/>
    <mergeCell ref="A4:A5"/>
    <mergeCell ref="B4:B5"/>
    <mergeCell ref="C4:C5"/>
    <mergeCell ref="D4:D5"/>
    <mergeCell ref="E27:E29"/>
    <mergeCell ref="E31:E33"/>
    <mergeCell ref="F27:F29"/>
    <mergeCell ref="F32:F33"/>
    <mergeCell ref="G4:G5"/>
    <mergeCell ref="H4:H5"/>
  </mergeCells>
  <printOptions horizontalCentered="1"/>
  <pageMargins left="0.16" right="0.16" top="0.47" bottom="0.55" header="0.3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wuxf</dc:creator>
  <cp:keywords/>
  <dc:description/>
  <cp:lastModifiedBy>lenovo</cp:lastModifiedBy>
  <cp:lastPrinted>2019-05-29T07:45:00Z</cp:lastPrinted>
  <dcterms:created xsi:type="dcterms:W3CDTF">2019-05-17T03:24:00Z</dcterms:created>
  <dcterms:modified xsi:type="dcterms:W3CDTF">2019-07-11T03:43:09Z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2052-10.8.0.5838</vt:lpwstr>
  </property>
</Properties>
</file>